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<sst xmlns="http://schemas.openxmlformats.org/spreadsheetml/2006/main" count="100" uniqueCount="84">
  <si>
    <t>ИТОГИ ПРИЕМА
в ФГБОУ ВО "Чувашский государственный педагогический университет им. И. Я. Яковлева" 2016 года (очное отделение, бюджет)</t>
  </si>
  <si>
    <t>№</t>
  </si>
  <si>
    <t>Код</t>
  </si>
  <si>
    <t>План приема</t>
  </si>
  <si>
    <t>Подано заявлений</t>
  </si>
  <si>
    <t>Выдержали испытания</t>
  </si>
  <si>
    <t>Принято</t>
  </si>
  <si>
    <t>С медалью и красным дипломом</t>
  </si>
  <si>
    <t>Конкурс по заявлениям</t>
  </si>
  <si>
    <t>Конкурс при зачислении</t>
  </si>
  <si>
    <t>Проходной балл</t>
  </si>
  <si>
    <t>Средний балл</t>
  </si>
  <si>
    <t>Из села</t>
  </si>
  <si>
    <t>Всего</t>
  </si>
  <si>
    <t>в том числе</t>
  </si>
  <si>
    <t>целевой прием</t>
  </si>
  <si>
    <t>особая квота</t>
  </si>
  <si>
    <t>на общих основаниях</t>
  </si>
  <si>
    <t>09.03.03</t>
  </si>
  <si>
    <t>Прикладная информатика в государственном и муниципальном управлении(бюджет)</t>
  </si>
  <si>
    <t>61.22</t>
  </si>
  <si>
    <t>20.03.01</t>
  </si>
  <si>
    <t>Пожарная безопасность(бюджет)</t>
  </si>
  <si>
    <t>66.89</t>
  </si>
  <si>
    <t>44.03.01</t>
  </si>
  <si>
    <t>Музыка(бюджет)</t>
  </si>
  <si>
    <t>Дополнительное образование (бюджет)</t>
  </si>
  <si>
    <t>70.04</t>
  </si>
  <si>
    <t>Изобразительное искусство(бюджет)</t>
  </si>
  <si>
    <t>67.15</t>
  </si>
  <si>
    <t>Технология(бюджет)</t>
  </si>
  <si>
    <t>63.59</t>
  </si>
  <si>
    <t>44.03.02</t>
  </si>
  <si>
    <t>Психология и социальная педагогика(бюджет)</t>
  </si>
  <si>
    <t>70.27</t>
  </si>
  <si>
    <t>44.03.03</t>
  </si>
  <si>
    <t>Логопедия, Специальная психология, Дошкольная дефектология(бюджет)</t>
  </si>
  <si>
    <t>70.69</t>
  </si>
  <si>
    <t>44.03.04</t>
  </si>
  <si>
    <t>Декоративно-прикладное искусство и дизайн(бюджет)</t>
  </si>
  <si>
    <t>70.06</t>
  </si>
  <si>
    <t>44.03.05</t>
  </si>
  <si>
    <t>Математика и информатика(бюджет)</t>
  </si>
  <si>
    <t>71.76</t>
  </si>
  <si>
    <t>Физика и информатика(бюджет)</t>
  </si>
  <si>
    <t>65.44</t>
  </si>
  <si>
    <t>Иностранный язык (английский), иностранный язык (немецкий)(бюджет)</t>
  </si>
  <si>
    <t>84.27</t>
  </si>
  <si>
    <t>Биология и география(бюджет)</t>
  </si>
  <si>
    <t>64.09</t>
  </si>
  <si>
    <t>Биология и химия(бюджет)</t>
  </si>
  <si>
    <t>59.33</t>
  </si>
  <si>
    <t>Родной язык и литература, русский язык(бюджет)</t>
  </si>
  <si>
    <t>67.33</t>
  </si>
  <si>
    <t>49.03.01</t>
  </si>
  <si>
    <t>Спортивная тренировка в избранном виде спорта(бюджет)</t>
  </si>
  <si>
    <t>65.38</t>
  </si>
  <si>
    <t>54.03.01</t>
  </si>
  <si>
    <t>Дизайн среды(бюджет)</t>
  </si>
  <si>
    <t>80.5</t>
  </si>
  <si>
    <t>Иностранный язык (английский), иностранный язык (французский)(бюджет)</t>
  </si>
  <si>
    <t>84.11</t>
  </si>
  <si>
    <t>Иностранный язык (французский), иностранный язык (английский)(бюджет)</t>
  </si>
  <si>
    <t>79.77</t>
  </si>
  <si>
    <t>Иностранный язык (немецкий), иностранный язык (английский)(бюджет)</t>
  </si>
  <si>
    <t>79.89</t>
  </si>
  <si>
    <t>23.03.01</t>
  </si>
  <si>
    <t>Управление на автомобильном транспорте(бюджет)</t>
  </si>
  <si>
    <t>56.57</t>
  </si>
  <si>
    <t>Дошкольное образование, родной язык и литература(бюджет)</t>
  </si>
  <si>
    <t>66.58</t>
  </si>
  <si>
    <t>Начальное образование, родной язык и литература(бюджет)</t>
  </si>
  <si>
    <t>67.49</t>
  </si>
  <si>
    <t>42.03.01</t>
  </si>
  <si>
    <t>Реклама и связи с общественностью в системе государственного и муниципального управления(бюджет)</t>
  </si>
  <si>
    <t>76.7</t>
  </si>
  <si>
    <t>История и обществознание(бюджет)</t>
  </si>
  <si>
    <t>72.78</t>
  </si>
  <si>
    <t>Физическая культура и безопасность жизнедеятельности(бюджет)</t>
  </si>
  <si>
    <t>65.09</t>
  </si>
  <si>
    <t>Русский язык и литература(бюджет)</t>
  </si>
  <si>
    <t>73.78</t>
  </si>
  <si>
    <t>ИТОГО</t>
  </si>
  <si>
    <t>Профили подготовки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</si>
</sst>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36"/>
  <sheetViews>
    <sheetView tabSelected="1" zoomScalePageLayoutView="0" workbookViewId="0" topLeftCell="A1">
      <selection activeCell="C6" sqref="C6:C8"/>
    </sheetView>
  </sheetViews>
  <sheetFormatPr defaultColWidth="9.140625" defaultRowHeight="15"/>
  <cols>
    <col min="1" max="1" width="3.28125" style="0" bestFit="1" customWidth="1"/>
    <col min="2" max="2" width="8.140625" style="0" bestFit="1" customWidth="1"/>
    <col min="3" max="3" width="100.421875" style="0" bestFit="1" customWidth="1"/>
    <col min="4" max="4" width="4.00390625" style="0" customWidth="1"/>
    <col min="5" max="5" width="6.00390625" style="0" customWidth="1"/>
    <col min="6" max="7" width="5.00390625" style="0" customWidth="1"/>
    <col min="8" max="9" width="6.57421875" style="0" bestFit="1" customWidth="1"/>
    <col min="10" max="10" width="9.28125" style="0" customWidth="1"/>
    <col min="11" max="11" width="7.7109375" style="0" customWidth="1"/>
    <col min="12" max="12" width="5.28125" style="0" customWidth="1"/>
    <col min="13" max="13" width="5.7109375" style="0" customWidth="1"/>
    <col min="14" max="15" width="5.28125" style="0" customWidth="1"/>
    <col min="16" max="16" width="5.421875" style="0" customWidth="1"/>
  </cols>
  <sheetData>
    <row r="5" spans="1:16" ht="15.75">
      <c r="A5" s="10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5">
      <c r="A6" s="12" t="s">
        <v>1</v>
      </c>
      <c r="B6" s="12" t="s">
        <v>2</v>
      </c>
      <c r="C6" s="12" t="s">
        <v>83</v>
      </c>
      <c r="D6" s="13" t="s">
        <v>3</v>
      </c>
      <c r="E6" s="13" t="s">
        <v>4</v>
      </c>
      <c r="F6" s="13" t="s">
        <v>5</v>
      </c>
      <c r="G6" s="12" t="s">
        <v>6</v>
      </c>
      <c r="H6" s="12"/>
      <c r="I6" s="12"/>
      <c r="J6" s="12"/>
      <c r="K6" s="13" t="s">
        <v>7</v>
      </c>
      <c r="L6" s="13" t="s">
        <v>8</v>
      </c>
      <c r="M6" s="13" t="s">
        <v>9</v>
      </c>
      <c r="N6" s="13" t="s">
        <v>10</v>
      </c>
      <c r="O6" s="13" t="s">
        <v>11</v>
      </c>
      <c r="P6" s="13" t="s">
        <v>12</v>
      </c>
    </row>
    <row r="7" spans="1:16" ht="15">
      <c r="A7" s="12"/>
      <c r="B7" s="12"/>
      <c r="C7" s="12"/>
      <c r="D7" s="13"/>
      <c r="E7" s="13"/>
      <c r="F7" s="13"/>
      <c r="G7" s="13" t="s">
        <v>13</v>
      </c>
      <c r="H7" s="12" t="s">
        <v>14</v>
      </c>
      <c r="I7" s="12"/>
      <c r="J7" s="12"/>
      <c r="K7" s="13"/>
      <c r="L7" s="13"/>
      <c r="M7" s="13"/>
      <c r="N7" s="13"/>
      <c r="O7" s="13"/>
      <c r="P7" s="13"/>
    </row>
    <row r="8" spans="1:16" ht="52.5">
      <c r="A8" s="12"/>
      <c r="B8" s="12"/>
      <c r="C8" s="12"/>
      <c r="D8" s="13"/>
      <c r="E8" s="13"/>
      <c r="F8" s="13"/>
      <c r="G8" s="13"/>
      <c r="H8" s="1" t="s">
        <v>15</v>
      </c>
      <c r="I8" s="1" t="s">
        <v>16</v>
      </c>
      <c r="J8" s="1" t="s">
        <v>17</v>
      </c>
      <c r="K8" s="13"/>
      <c r="L8" s="13"/>
      <c r="M8" s="13"/>
      <c r="N8" s="13"/>
      <c r="O8" s="13"/>
      <c r="P8" s="13"/>
    </row>
    <row r="9" spans="1:16" ht="15">
      <c r="A9" s="2">
        <v>1</v>
      </c>
      <c r="B9" s="3" t="s">
        <v>18</v>
      </c>
      <c r="C9" s="4" t="s">
        <v>19</v>
      </c>
      <c r="D9" s="2">
        <v>20</v>
      </c>
      <c r="E9" s="2">
        <v>172</v>
      </c>
      <c r="F9" s="2">
        <v>168</v>
      </c>
      <c r="G9" s="2">
        <v>20</v>
      </c>
      <c r="H9" s="2">
        <v>0</v>
      </c>
      <c r="I9" s="2">
        <v>2</v>
      </c>
      <c r="J9" s="2">
        <f>G9-H9-I9</f>
        <v>18</v>
      </c>
      <c r="K9" s="2">
        <v>1</v>
      </c>
      <c r="L9" s="5">
        <f aca="true" t="shared" si="0" ref="L9:L35">E9/G9</f>
        <v>8.6</v>
      </c>
      <c r="M9" s="5">
        <f aca="true" t="shared" si="1" ref="M9:M35">F9/G9</f>
        <v>8.4</v>
      </c>
      <c r="N9" s="6">
        <v>155</v>
      </c>
      <c r="O9" s="6" t="s">
        <v>20</v>
      </c>
      <c r="P9" s="2">
        <v>5</v>
      </c>
    </row>
    <row r="10" spans="1:16" ht="15">
      <c r="A10" s="2">
        <v>2</v>
      </c>
      <c r="B10" s="3" t="s">
        <v>21</v>
      </c>
      <c r="C10" s="4" t="s">
        <v>22</v>
      </c>
      <c r="D10" s="2">
        <v>17</v>
      </c>
      <c r="E10" s="2">
        <v>182</v>
      </c>
      <c r="F10" s="2">
        <v>179</v>
      </c>
      <c r="G10" s="2">
        <v>17</v>
      </c>
      <c r="H10" s="2">
        <v>0</v>
      </c>
      <c r="I10" s="2">
        <v>1</v>
      </c>
      <c r="J10" s="2">
        <f aca="true" t="shared" si="2" ref="J10:J35">G10-H10-I10</f>
        <v>16</v>
      </c>
      <c r="K10" s="2">
        <v>3</v>
      </c>
      <c r="L10" s="5">
        <f t="shared" si="0"/>
        <v>10.705882352941176</v>
      </c>
      <c r="M10" s="5">
        <f t="shared" si="1"/>
        <v>10.529411764705882</v>
      </c>
      <c r="N10" s="6">
        <v>179</v>
      </c>
      <c r="O10" s="6" t="s">
        <v>23</v>
      </c>
      <c r="P10" s="2">
        <v>10</v>
      </c>
    </row>
    <row r="11" spans="1:16" ht="15">
      <c r="A11" s="2">
        <v>3</v>
      </c>
      <c r="B11" s="3" t="s">
        <v>24</v>
      </c>
      <c r="C11" s="4" t="s">
        <v>25</v>
      </c>
      <c r="D11" s="2">
        <v>15</v>
      </c>
      <c r="E11" s="2">
        <v>83</v>
      </c>
      <c r="F11" s="2">
        <v>38</v>
      </c>
      <c r="G11" s="2">
        <v>15</v>
      </c>
      <c r="H11" s="2">
        <v>4</v>
      </c>
      <c r="I11" s="2">
        <v>1</v>
      </c>
      <c r="J11" s="2">
        <f t="shared" si="2"/>
        <v>10</v>
      </c>
      <c r="K11" s="2">
        <v>4</v>
      </c>
      <c r="L11" s="5">
        <f t="shared" si="0"/>
        <v>5.533333333333333</v>
      </c>
      <c r="M11" s="5">
        <f t="shared" si="1"/>
        <v>2.533333333333333</v>
      </c>
      <c r="N11" s="6">
        <v>192</v>
      </c>
      <c r="O11" s="6">
        <v>68</v>
      </c>
      <c r="P11" s="2">
        <v>6</v>
      </c>
    </row>
    <row r="12" spans="1:16" ht="15">
      <c r="A12" s="2">
        <v>4</v>
      </c>
      <c r="B12" s="3" t="s">
        <v>24</v>
      </c>
      <c r="C12" s="4" t="s">
        <v>26</v>
      </c>
      <c r="D12" s="2">
        <v>20</v>
      </c>
      <c r="E12" s="2">
        <v>80</v>
      </c>
      <c r="F12" s="2">
        <v>39</v>
      </c>
      <c r="G12" s="2">
        <v>20</v>
      </c>
      <c r="H12" s="2">
        <v>1</v>
      </c>
      <c r="I12" s="2">
        <v>1</v>
      </c>
      <c r="J12" s="2">
        <f t="shared" si="2"/>
        <v>18</v>
      </c>
      <c r="K12" s="2">
        <v>2</v>
      </c>
      <c r="L12" s="5">
        <f t="shared" si="0"/>
        <v>4</v>
      </c>
      <c r="M12" s="5">
        <f t="shared" si="1"/>
        <v>1.95</v>
      </c>
      <c r="N12" s="6">
        <v>199</v>
      </c>
      <c r="O12" s="6" t="s">
        <v>27</v>
      </c>
      <c r="P12" s="2">
        <v>4</v>
      </c>
    </row>
    <row r="13" spans="1:16" ht="15">
      <c r="A13" s="2">
        <v>5</v>
      </c>
      <c r="B13" s="2" t="s">
        <v>24</v>
      </c>
      <c r="C13" s="4" t="s">
        <v>28</v>
      </c>
      <c r="D13" s="2">
        <v>20</v>
      </c>
      <c r="E13" s="2">
        <v>45</v>
      </c>
      <c r="F13" s="2">
        <v>32</v>
      </c>
      <c r="G13" s="2">
        <v>20</v>
      </c>
      <c r="H13" s="2">
        <v>2</v>
      </c>
      <c r="I13" s="2">
        <v>0</v>
      </c>
      <c r="J13" s="2">
        <f t="shared" si="2"/>
        <v>18</v>
      </c>
      <c r="K13" s="2">
        <v>3</v>
      </c>
      <c r="L13" s="5">
        <f t="shared" si="0"/>
        <v>2.25</v>
      </c>
      <c r="M13" s="5">
        <f t="shared" si="1"/>
        <v>1.6</v>
      </c>
      <c r="N13" s="6">
        <v>189</v>
      </c>
      <c r="O13" s="6" t="s">
        <v>29</v>
      </c>
      <c r="P13" s="2">
        <v>7</v>
      </c>
    </row>
    <row r="14" spans="1:16" ht="15">
      <c r="A14" s="2">
        <v>6</v>
      </c>
      <c r="B14" s="2" t="s">
        <v>24</v>
      </c>
      <c r="C14" s="4" t="s">
        <v>30</v>
      </c>
      <c r="D14" s="2">
        <v>20</v>
      </c>
      <c r="E14" s="2">
        <v>98</v>
      </c>
      <c r="F14" s="2">
        <v>90</v>
      </c>
      <c r="G14" s="2">
        <v>20</v>
      </c>
      <c r="H14" s="2">
        <v>3</v>
      </c>
      <c r="I14" s="2">
        <v>2</v>
      </c>
      <c r="J14" s="2">
        <f t="shared" si="2"/>
        <v>15</v>
      </c>
      <c r="K14" s="2">
        <v>4</v>
      </c>
      <c r="L14" s="5">
        <f t="shared" si="0"/>
        <v>4.9</v>
      </c>
      <c r="M14" s="5">
        <f t="shared" si="1"/>
        <v>4.5</v>
      </c>
      <c r="N14" s="6">
        <v>174</v>
      </c>
      <c r="O14" s="6" t="s">
        <v>31</v>
      </c>
      <c r="P14" s="2">
        <v>11</v>
      </c>
    </row>
    <row r="15" spans="1:16" ht="15">
      <c r="A15" s="2">
        <v>7</v>
      </c>
      <c r="B15" s="2" t="s">
        <v>32</v>
      </c>
      <c r="C15" s="4" t="s">
        <v>33</v>
      </c>
      <c r="D15" s="2">
        <v>20</v>
      </c>
      <c r="E15" s="2">
        <v>184</v>
      </c>
      <c r="F15" s="2">
        <v>168</v>
      </c>
      <c r="G15" s="2">
        <v>20</v>
      </c>
      <c r="H15" s="2">
        <v>4</v>
      </c>
      <c r="I15" s="2">
        <v>2</v>
      </c>
      <c r="J15" s="2">
        <f t="shared" si="2"/>
        <v>14</v>
      </c>
      <c r="K15" s="2">
        <v>4</v>
      </c>
      <c r="L15" s="5">
        <f t="shared" si="0"/>
        <v>9.2</v>
      </c>
      <c r="M15" s="5">
        <f t="shared" si="1"/>
        <v>8.4</v>
      </c>
      <c r="N15" s="6">
        <v>191</v>
      </c>
      <c r="O15" s="6" t="s">
        <v>34</v>
      </c>
      <c r="P15" s="2">
        <v>9</v>
      </c>
    </row>
    <row r="16" spans="1:16" ht="15">
      <c r="A16" s="2">
        <v>8</v>
      </c>
      <c r="B16" s="2" t="s">
        <v>35</v>
      </c>
      <c r="C16" s="4" t="s">
        <v>36</v>
      </c>
      <c r="D16" s="2">
        <v>22</v>
      </c>
      <c r="E16" s="2">
        <v>199</v>
      </c>
      <c r="F16" s="2">
        <v>181</v>
      </c>
      <c r="G16" s="2">
        <v>22</v>
      </c>
      <c r="H16" s="2">
        <v>4</v>
      </c>
      <c r="I16" s="2">
        <v>2</v>
      </c>
      <c r="J16" s="2">
        <f t="shared" si="2"/>
        <v>16</v>
      </c>
      <c r="K16" s="2">
        <v>4</v>
      </c>
      <c r="L16" s="5">
        <f t="shared" si="0"/>
        <v>9.045454545454545</v>
      </c>
      <c r="M16" s="5">
        <f t="shared" si="1"/>
        <v>8.227272727272727</v>
      </c>
      <c r="N16" s="6">
        <v>194</v>
      </c>
      <c r="O16" s="6" t="s">
        <v>37</v>
      </c>
      <c r="P16" s="2">
        <v>10</v>
      </c>
    </row>
    <row r="17" spans="1:16" ht="15">
      <c r="A17" s="2">
        <v>9</v>
      </c>
      <c r="B17" s="2" t="s">
        <v>38</v>
      </c>
      <c r="C17" s="4" t="s">
        <v>39</v>
      </c>
      <c r="D17" s="2">
        <v>20</v>
      </c>
      <c r="E17" s="2">
        <v>79</v>
      </c>
      <c r="F17" s="2">
        <v>44</v>
      </c>
      <c r="G17" s="2">
        <v>20</v>
      </c>
      <c r="H17" s="2">
        <v>4</v>
      </c>
      <c r="I17" s="2">
        <v>2</v>
      </c>
      <c r="J17" s="2">
        <f t="shared" si="2"/>
        <v>14</v>
      </c>
      <c r="K17" s="2">
        <v>6</v>
      </c>
      <c r="L17" s="5">
        <f t="shared" si="0"/>
        <v>3.95</v>
      </c>
      <c r="M17" s="5">
        <f t="shared" si="1"/>
        <v>2.2</v>
      </c>
      <c r="N17" s="6">
        <v>203</v>
      </c>
      <c r="O17" s="6" t="s">
        <v>40</v>
      </c>
      <c r="P17" s="2">
        <v>6</v>
      </c>
    </row>
    <row r="18" spans="1:16" ht="15">
      <c r="A18" s="2">
        <v>10</v>
      </c>
      <c r="B18" s="2" t="s">
        <v>41</v>
      </c>
      <c r="C18" s="4" t="s">
        <v>42</v>
      </c>
      <c r="D18" s="2">
        <v>20</v>
      </c>
      <c r="E18" s="2">
        <v>166</v>
      </c>
      <c r="F18" s="2">
        <v>159</v>
      </c>
      <c r="G18" s="2">
        <v>20</v>
      </c>
      <c r="H18" s="2">
        <v>3</v>
      </c>
      <c r="I18" s="2">
        <v>1</v>
      </c>
      <c r="J18" s="2">
        <f t="shared" si="2"/>
        <v>16</v>
      </c>
      <c r="K18" s="2">
        <v>8</v>
      </c>
      <c r="L18" s="5">
        <f t="shared" si="0"/>
        <v>8.3</v>
      </c>
      <c r="M18" s="5">
        <f t="shared" si="1"/>
        <v>7.95</v>
      </c>
      <c r="N18" s="6">
        <v>204</v>
      </c>
      <c r="O18" s="6" t="s">
        <v>43</v>
      </c>
      <c r="P18" s="2">
        <v>10</v>
      </c>
    </row>
    <row r="19" spans="1:16" ht="15">
      <c r="A19" s="2">
        <v>11</v>
      </c>
      <c r="B19" s="2" t="s">
        <v>41</v>
      </c>
      <c r="C19" s="4" t="s">
        <v>44</v>
      </c>
      <c r="D19" s="2">
        <v>20</v>
      </c>
      <c r="E19" s="2">
        <v>160</v>
      </c>
      <c r="F19" s="2">
        <v>157</v>
      </c>
      <c r="G19" s="2">
        <v>20</v>
      </c>
      <c r="H19" s="2">
        <v>0</v>
      </c>
      <c r="I19" s="2">
        <v>2</v>
      </c>
      <c r="J19" s="2">
        <f t="shared" si="2"/>
        <v>18</v>
      </c>
      <c r="K19" s="2">
        <v>0</v>
      </c>
      <c r="L19" s="5">
        <f t="shared" si="0"/>
        <v>8</v>
      </c>
      <c r="M19" s="5">
        <f t="shared" si="1"/>
        <v>7.85</v>
      </c>
      <c r="N19" s="6">
        <v>186</v>
      </c>
      <c r="O19" s="6" t="s">
        <v>45</v>
      </c>
      <c r="P19" s="2">
        <v>14</v>
      </c>
    </row>
    <row r="20" spans="1:16" ht="15">
      <c r="A20" s="2">
        <v>12</v>
      </c>
      <c r="B20" s="2" t="s">
        <v>41</v>
      </c>
      <c r="C20" s="4" t="s">
        <v>46</v>
      </c>
      <c r="D20" s="2">
        <v>10</v>
      </c>
      <c r="E20" s="2">
        <v>199</v>
      </c>
      <c r="F20" s="2">
        <v>176</v>
      </c>
      <c r="G20" s="2">
        <v>10</v>
      </c>
      <c r="H20" s="2">
        <v>2</v>
      </c>
      <c r="I20" s="2">
        <v>1</v>
      </c>
      <c r="J20" s="2">
        <f t="shared" si="2"/>
        <v>7</v>
      </c>
      <c r="K20" s="2">
        <v>4</v>
      </c>
      <c r="L20" s="5">
        <f t="shared" si="0"/>
        <v>19.9</v>
      </c>
      <c r="M20" s="5">
        <f t="shared" si="1"/>
        <v>17.6</v>
      </c>
      <c r="N20" s="6">
        <v>249</v>
      </c>
      <c r="O20" s="6" t="s">
        <v>47</v>
      </c>
      <c r="P20" s="2">
        <v>2</v>
      </c>
    </row>
    <row r="21" spans="1:16" ht="15">
      <c r="A21" s="2">
        <v>13</v>
      </c>
      <c r="B21" s="2" t="s">
        <v>41</v>
      </c>
      <c r="C21" s="4" t="s">
        <v>48</v>
      </c>
      <c r="D21" s="2">
        <v>15</v>
      </c>
      <c r="E21" s="2">
        <v>88</v>
      </c>
      <c r="F21" s="2">
        <v>81</v>
      </c>
      <c r="G21" s="2">
        <v>15</v>
      </c>
      <c r="H21" s="2">
        <v>0</v>
      </c>
      <c r="I21" s="2">
        <v>1</v>
      </c>
      <c r="J21" s="2">
        <f t="shared" si="2"/>
        <v>14</v>
      </c>
      <c r="K21" s="2">
        <v>1</v>
      </c>
      <c r="L21" s="5">
        <f t="shared" si="0"/>
        <v>5.866666666666666</v>
      </c>
      <c r="M21" s="5">
        <f t="shared" si="1"/>
        <v>5.4</v>
      </c>
      <c r="N21" s="6">
        <v>166</v>
      </c>
      <c r="O21" s="6" t="s">
        <v>49</v>
      </c>
      <c r="P21" s="2">
        <v>2</v>
      </c>
    </row>
    <row r="22" spans="1:16" ht="15">
      <c r="A22" s="2">
        <v>14</v>
      </c>
      <c r="B22" s="2" t="s">
        <v>41</v>
      </c>
      <c r="C22" s="4" t="s">
        <v>50</v>
      </c>
      <c r="D22" s="2">
        <v>15</v>
      </c>
      <c r="E22" s="2">
        <v>88</v>
      </c>
      <c r="F22" s="2">
        <v>79</v>
      </c>
      <c r="G22" s="2">
        <v>15</v>
      </c>
      <c r="H22" s="2">
        <v>0</v>
      </c>
      <c r="I22" s="2">
        <v>2</v>
      </c>
      <c r="J22" s="2">
        <f t="shared" si="2"/>
        <v>13</v>
      </c>
      <c r="K22" s="2">
        <v>0</v>
      </c>
      <c r="L22" s="5">
        <f t="shared" si="0"/>
        <v>5.866666666666666</v>
      </c>
      <c r="M22" s="5">
        <f t="shared" si="1"/>
        <v>5.266666666666667</v>
      </c>
      <c r="N22" s="6">
        <v>163</v>
      </c>
      <c r="O22" s="6" t="s">
        <v>51</v>
      </c>
      <c r="P22" s="2">
        <v>4</v>
      </c>
    </row>
    <row r="23" spans="1:16" ht="15">
      <c r="A23" s="2">
        <v>15</v>
      </c>
      <c r="B23" s="2" t="s">
        <v>41</v>
      </c>
      <c r="C23" s="4" t="s">
        <v>52</v>
      </c>
      <c r="D23" s="2">
        <v>20</v>
      </c>
      <c r="E23" s="2">
        <v>73</v>
      </c>
      <c r="F23" s="2">
        <v>49</v>
      </c>
      <c r="G23" s="2">
        <v>20</v>
      </c>
      <c r="H23" s="2">
        <v>0</v>
      </c>
      <c r="I23" s="2">
        <v>0</v>
      </c>
      <c r="J23" s="2">
        <f t="shared" si="2"/>
        <v>20</v>
      </c>
      <c r="K23" s="2">
        <v>3</v>
      </c>
      <c r="L23" s="5">
        <f t="shared" si="0"/>
        <v>3.65</v>
      </c>
      <c r="M23" s="5">
        <f t="shared" si="1"/>
        <v>2.45</v>
      </c>
      <c r="N23" s="6">
        <v>199</v>
      </c>
      <c r="O23" s="6" t="s">
        <v>53</v>
      </c>
      <c r="P23" s="2">
        <v>18</v>
      </c>
    </row>
    <row r="24" spans="1:16" ht="15">
      <c r="A24" s="2">
        <v>16</v>
      </c>
      <c r="B24" s="2" t="s">
        <v>54</v>
      </c>
      <c r="C24" s="4" t="s">
        <v>55</v>
      </c>
      <c r="D24" s="2">
        <v>15</v>
      </c>
      <c r="E24" s="2">
        <v>126</v>
      </c>
      <c r="F24" s="2">
        <v>55</v>
      </c>
      <c r="G24" s="2">
        <v>15</v>
      </c>
      <c r="H24" s="2">
        <v>0</v>
      </c>
      <c r="I24" s="2">
        <v>1</v>
      </c>
      <c r="J24" s="2">
        <f t="shared" si="2"/>
        <v>14</v>
      </c>
      <c r="K24" s="2">
        <v>0</v>
      </c>
      <c r="L24" s="5">
        <f t="shared" si="0"/>
        <v>8.4</v>
      </c>
      <c r="M24" s="5">
        <f t="shared" si="1"/>
        <v>3.6666666666666665</v>
      </c>
      <c r="N24" s="6">
        <v>269</v>
      </c>
      <c r="O24" s="6" t="s">
        <v>56</v>
      </c>
      <c r="P24" s="2">
        <v>4</v>
      </c>
    </row>
    <row r="25" spans="1:16" ht="15">
      <c r="A25" s="2">
        <v>17</v>
      </c>
      <c r="B25" s="2" t="s">
        <v>57</v>
      </c>
      <c r="C25" s="4" t="s">
        <v>58</v>
      </c>
      <c r="D25" s="2">
        <v>1</v>
      </c>
      <c r="E25" s="2">
        <v>25</v>
      </c>
      <c r="F25" s="2">
        <v>13</v>
      </c>
      <c r="G25" s="2">
        <v>1</v>
      </c>
      <c r="H25" s="2">
        <v>0</v>
      </c>
      <c r="I25" s="2">
        <v>0</v>
      </c>
      <c r="J25" s="2">
        <f t="shared" si="2"/>
        <v>1</v>
      </c>
      <c r="K25" s="2">
        <v>0</v>
      </c>
      <c r="L25" s="5">
        <f t="shared" si="0"/>
        <v>25</v>
      </c>
      <c r="M25" s="5">
        <f t="shared" si="1"/>
        <v>13</v>
      </c>
      <c r="N25" s="6">
        <v>322</v>
      </c>
      <c r="O25" s="6" t="s">
        <v>59</v>
      </c>
      <c r="P25" s="2">
        <v>0</v>
      </c>
    </row>
    <row r="26" spans="1:16" ht="15">
      <c r="A26" s="2">
        <v>18</v>
      </c>
      <c r="B26" s="2" t="s">
        <v>41</v>
      </c>
      <c r="C26" s="4" t="s">
        <v>60</v>
      </c>
      <c r="D26" s="2">
        <v>10</v>
      </c>
      <c r="E26" s="2">
        <v>196</v>
      </c>
      <c r="F26" s="2">
        <v>177</v>
      </c>
      <c r="G26" s="2">
        <v>10</v>
      </c>
      <c r="H26" s="2">
        <v>2</v>
      </c>
      <c r="I26" s="2">
        <v>1</v>
      </c>
      <c r="J26" s="2">
        <f t="shared" si="2"/>
        <v>7</v>
      </c>
      <c r="K26" s="2">
        <v>1</v>
      </c>
      <c r="L26" s="5">
        <f t="shared" si="0"/>
        <v>19.6</v>
      </c>
      <c r="M26" s="5">
        <f t="shared" si="1"/>
        <v>17.7</v>
      </c>
      <c r="N26" s="6">
        <v>245</v>
      </c>
      <c r="O26" s="6" t="s">
        <v>61</v>
      </c>
      <c r="P26" s="2">
        <v>3</v>
      </c>
    </row>
    <row r="27" spans="1:16" ht="15">
      <c r="A27" s="2">
        <v>19</v>
      </c>
      <c r="B27" s="2" t="s">
        <v>41</v>
      </c>
      <c r="C27" s="4" t="s">
        <v>62</v>
      </c>
      <c r="D27" s="2">
        <v>10</v>
      </c>
      <c r="E27" s="2">
        <v>181</v>
      </c>
      <c r="F27" s="2">
        <v>177</v>
      </c>
      <c r="G27" s="2">
        <v>10</v>
      </c>
      <c r="H27" s="2">
        <v>0</v>
      </c>
      <c r="I27" s="2">
        <v>0</v>
      </c>
      <c r="J27" s="2">
        <f t="shared" si="2"/>
        <v>10</v>
      </c>
      <c r="K27" s="2">
        <v>4</v>
      </c>
      <c r="L27" s="5">
        <f t="shared" si="0"/>
        <v>18.1</v>
      </c>
      <c r="M27" s="5">
        <f t="shared" si="1"/>
        <v>17.7</v>
      </c>
      <c r="N27" s="6">
        <v>236</v>
      </c>
      <c r="O27" s="6" t="s">
        <v>63</v>
      </c>
      <c r="P27" s="2">
        <v>3</v>
      </c>
    </row>
    <row r="28" spans="1:16" ht="15">
      <c r="A28" s="2">
        <v>20</v>
      </c>
      <c r="B28" s="2" t="s">
        <v>41</v>
      </c>
      <c r="C28" s="4" t="s">
        <v>64</v>
      </c>
      <c r="D28" s="2">
        <v>10</v>
      </c>
      <c r="E28" s="2">
        <v>181</v>
      </c>
      <c r="F28" s="2">
        <v>176</v>
      </c>
      <c r="G28" s="2">
        <v>10</v>
      </c>
      <c r="H28" s="2">
        <v>0</v>
      </c>
      <c r="I28" s="2">
        <v>1</v>
      </c>
      <c r="J28" s="2">
        <f t="shared" si="2"/>
        <v>9</v>
      </c>
      <c r="K28" s="2">
        <v>5</v>
      </c>
      <c r="L28" s="5">
        <f t="shared" si="0"/>
        <v>18.1</v>
      </c>
      <c r="M28" s="5">
        <f t="shared" si="1"/>
        <v>17.6</v>
      </c>
      <c r="N28" s="6">
        <v>239</v>
      </c>
      <c r="O28" s="6" t="s">
        <v>65</v>
      </c>
      <c r="P28" s="2">
        <v>4</v>
      </c>
    </row>
    <row r="29" spans="1:16" ht="15">
      <c r="A29" s="2">
        <v>21</v>
      </c>
      <c r="B29" s="3" t="s">
        <v>66</v>
      </c>
      <c r="C29" s="4" t="s">
        <v>67</v>
      </c>
      <c r="D29" s="2">
        <v>20</v>
      </c>
      <c r="E29" s="2">
        <v>131</v>
      </c>
      <c r="F29" s="2">
        <v>127</v>
      </c>
      <c r="G29" s="2">
        <v>20</v>
      </c>
      <c r="H29" s="2">
        <v>0</v>
      </c>
      <c r="I29" s="2">
        <v>2</v>
      </c>
      <c r="J29" s="2">
        <f t="shared" si="2"/>
        <v>18</v>
      </c>
      <c r="K29" s="2">
        <v>1</v>
      </c>
      <c r="L29" s="5">
        <f t="shared" si="0"/>
        <v>6.55</v>
      </c>
      <c r="M29" s="5">
        <f t="shared" si="1"/>
        <v>6.35</v>
      </c>
      <c r="N29" s="6">
        <v>154</v>
      </c>
      <c r="O29" s="6" t="s">
        <v>68</v>
      </c>
      <c r="P29" s="2">
        <v>8</v>
      </c>
    </row>
    <row r="30" spans="1:16" ht="15">
      <c r="A30" s="2">
        <v>22</v>
      </c>
      <c r="B30" s="2" t="s">
        <v>41</v>
      </c>
      <c r="C30" s="4" t="s">
        <v>69</v>
      </c>
      <c r="D30" s="2">
        <v>20</v>
      </c>
      <c r="E30" s="2">
        <v>201</v>
      </c>
      <c r="F30" s="2">
        <v>187</v>
      </c>
      <c r="G30" s="2">
        <v>20</v>
      </c>
      <c r="H30" s="2">
        <v>1</v>
      </c>
      <c r="I30" s="2">
        <v>2</v>
      </c>
      <c r="J30" s="2">
        <f t="shared" si="2"/>
        <v>17</v>
      </c>
      <c r="K30" s="2">
        <v>4</v>
      </c>
      <c r="L30" s="5">
        <f t="shared" si="0"/>
        <v>10.05</v>
      </c>
      <c r="M30" s="5">
        <f t="shared" si="1"/>
        <v>9.35</v>
      </c>
      <c r="N30" s="6">
        <v>181</v>
      </c>
      <c r="O30" s="6" t="s">
        <v>70</v>
      </c>
      <c r="P30" s="2">
        <v>16</v>
      </c>
    </row>
    <row r="31" spans="1:16" ht="15">
      <c r="A31" s="2">
        <v>23</v>
      </c>
      <c r="B31" s="2" t="s">
        <v>41</v>
      </c>
      <c r="C31" s="4" t="s">
        <v>71</v>
      </c>
      <c r="D31" s="2">
        <v>21</v>
      </c>
      <c r="E31" s="2">
        <v>208</v>
      </c>
      <c r="F31" s="2">
        <v>182</v>
      </c>
      <c r="G31" s="2">
        <v>21</v>
      </c>
      <c r="H31" s="2">
        <v>3</v>
      </c>
      <c r="I31" s="2">
        <v>1</v>
      </c>
      <c r="J31" s="2">
        <f t="shared" si="2"/>
        <v>17</v>
      </c>
      <c r="K31" s="2">
        <v>0</v>
      </c>
      <c r="L31" s="5">
        <f t="shared" si="0"/>
        <v>9.904761904761905</v>
      </c>
      <c r="M31" s="5">
        <f t="shared" si="1"/>
        <v>8.666666666666666</v>
      </c>
      <c r="N31" s="6">
        <v>193</v>
      </c>
      <c r="O31" s="6" t="s">
        <v>72</v>
      </c>
      <c r="P31" s="2">
        <v>13</v>
      </c>
    </row>
    <row r="32" spans="1:16" ht="15">
      <c r="A32" s="2">
        <v>24</v>
      </c>
      <c r="B32" s="2" t="s">
        <v>73</v>
      </c>
      <c r="C32" s="4" t="s">
        <v>74</v>
      </c>
      <c r="D32" s="2">
        <v>16</v>
      </c>
      <c r="E32" s="2">
        <v>163</v>
      </c>
      <c r="F32" s="2">
        <v>159</v>
      </c>
      <c r="G32" s="2">
        <v>16</v>
      </c>
      <c r="H32" s="2">
        <v>0</v>
      </c>
      <c r="I32" s="2">
        <v>1</v>
      </c>
      <c r="J32" s="2">
        <f t="shared" si="2"/>
        <v>15</v>
      </c>
      <c r="K32" s="2">
        <v>4</v>
      </c>
      <c r="L32" s="5">
        <f t="shared" si="0"/>
        <v>10.1875</v>
      </c>
      <c r="M32" s="5">
        <f t="shared" si="1"/>
        <v>9.9375</v>
      </c>
      <c r="N32" s="6">
        <v>207</v>
      </c>
      <c r="O32" s="6" t="s">
        <v>75</v>
      </c>
      <c r="P32" s="2">
        <v>4</v>
      </c>
    </row>
    <row r="33" spans="1:16" ht="15">
      <c r="A33" s="2">
        <v>25</v>
      </c>
      <c r="B33" s="2" t="s">
        <v>41</v>
      </c>
      <c r="C33" s="4" t="s">
        <v>76</v>
      </c>
      <c r="D33" s="2">
        <v>22</v>
      </c>
      <c r="E33" s="2">
        <v>206</v>
      </c>
      <c r="F33" s="2">
        <v>177</v>
      </c>
      <c r="G33" s="2">
        <v>22</v>
      </c>
      <c r="H33" s="2">
        <v>3</v>
      </c>
      <c r="I33" s="2">
        <v>2</v>
      </c>
      <c r="J33" s="2">
        <f t="shared" si="2"/>
        <v>17</v>
      </c>
      <c r="K33" s="2">
        <v>7</v>
      </c>
      <c r="L33" s="5">
        <f t="shared" si="0"/>
        <v>9.363636363636363</v>
      </c>
      <c r="M33" s="5">
        <f t="shared" si="1"/>
        <v>8.045454545454545</v>
      </c>
      <c r="N33" s="6">
        <v>206</v>
      </c>
      <c r="O33" s="6" t="s">
        <v>77</v>
      </c>
      <c r="P33" s="2">
        <v>10</v>
      </c>
    </row>
    <row r="34" spans="1:16" ht="15">
      <c r="A34" s="2">
        <v>26</v>
      </c>
      <c r="B34" s="2" t="s">
        <v>41</v>
      </c>
      <c r="C34" s="4" t="s">
        <v>78</v>
      </c>
      <c r="D34" s="2">
        <v>24</v>
      </c>
      <c r="E34" s="2">
        <v>165</v>
      </c>
      <c r="F34" s="2">
        <v>98</v>
      </c>
      <c r="G34" s="2">
        <v>24</v>
      </c>
      <c r="H34" s="2">
        <v>2</v>
      </c>
      <c r="I34" s="2">
        <v>2</v>
      </c>
      <c r="J34" s="2">
        <f t="shared" si="2"/>
        <v>20</v>
      </c>
      <c r="K34" s="2">
        <v>0</v>
      </c>
      <c r="L34" s="5">
        <f t="shared" si="0"/>
        <v>6.875</v>
      </c>
      <c r="M34" s="5">
        <f t="shared" si="1"/>
        <v>4.083333333333333</v>
      </c>
      <c r="N34" s="6">
        <v>185</v>
      </c>
      <c r="O34" s="6" t="s">
        <v>79</v>
      </c>
      <c r="P34" s="2">
        <v>12</v>
      </c>
    </row>
    <row r="35" spans="1:16" ht="15">
      <c r="A35" s="2">
        <v>27</v>
      </c>
      <c r="B35" s="2" t="s">
        <v>41</v>
      </c>
      <c r="C35" s="4" t="s">
        <v>80</v>
      </c>
      <c r="D35" s="2">
        <v>25</v>
      </c>
      <c r="E35" s="2">
        <v>214</v>
      </c>
      <c r="F35" s="2">
        <v>191</v>
      </c>
      <c r="G35" s="2">
        <v>25</v>
      </c>
      <c r="H35" s="2">
        <v>1</v>
      </c>
      <c r="I35" s="2">
        <v>3</v>
      </c>
      <c r="J35" s="2">
        <f t="shared" si="2"/>
        <v>21</v>
      </c>
      <c r="K35" s="2">
        <v>13</v>
      </c>
      <c r="L35" s="5">
        <f t="shared" si="0"/>
        <v>8.56</v>
      </c>
      <c r="M35" s="5">
        <f t="shared" si="1"/>
        <v>7.64</v>
      </c>
      <c r="N35" s="6">
        <v>209</v>
      </c>
      <c r="O35" s="6" t="s">
        <v>81</v>
      </c>
      <c r="P35" s="2">
        <v>16</v>
      </c>
    </row>
    <row r="36" spans="1:16" ht="15">
      <c r="A36" s="14" t="s">
        <v>82</v>
      </c>
      <c r="B36" s="14"/>
      <c r="C36" s="14"/>
      <c r="D36" s="7">
        <f>SUM(D9:D35)</f>
        <v>468</v>
      </c>
      <c r="E36" s="7">
        <f>SUM(E9:E35)</f>
        <v>3893</v>
      </c>
      <c r="F36" s="7">
        <f>SUM(F9:F35)</f>
        <v>3359</v>
      </c>
      <c r="G36" s="7">
        <f aca="true" t="shared" si="3" ref="G36:P36">SUM(G9:G35)</f>
        <v>468</v>
      </c>
      <c r="H36" s="7">
        <f t="shared" si="3"/>
        <v>39</v>
      </c>
      <c r="I36" s="7">
        <f t="shared" si="3"/>
        <v>36</v>
      </c>
      <c r="J36" s="7">
        <f t="shared" si="3"/>
        <v>393</v>
      </c>
      <c r="K36" s="7">
        <f t="shared" si="3"/>
        <v>86</v>
      </c>
      <c r="L36" s="8">
        <v>11</v>
      </c>
      <c r="M36" s="8">
        <f>AVERAGE(M9:M35)</f>
        <v>8.096159470522215</v>
      </c>
      <c r="N36" s="9">
        <v>154</v>
      </c>
      <c r="O36" s="9">
        <v>68.9</v>
      </c>
      <c r="P36" s="7">
        <f t="shared" si="3"/>
        <v>211</v>
      </c>
    </row>
  </sheetData>
  <sheetProtection/>
  <mergeCells count="17">
    <mergeCell ref="A36:C36"/>
    <mergeCell ref="M6:M8"/>
    <mergeCell ref="N6:N8"/>
    <mergeCell ref="O6:O8"/>
    <mergeCell ref="P6:P8"/>
    <mergeCell ref="G7:G8"/>
    <mergeCell ref="H7:J7"/>
    <mergeCell ref="A5:P5"/>
    <mergeCell ref="A6:A8"/>
    <mergeCell ref="B6:B8"/>
    <mergeCell ref="C6:C8"/>
    <mergeCell ref="D6:D8"/>
    <mergeCell ref="E6:E8"/>
    <mergeCell ref="F6:F8"/>
    <mergeCell ref="G6:J6"/>
    <mergeCell ref="K6:K8"/>
    <mergeCell ref="L6:L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2016-12-27T04:17:03Z</dcterms:modified>
  <cp:category/>
  <cp:version/>
  <cp:contentType/>
  <cp:contentStatus/>
</cp:coreProperties>
</file>